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9200" windowHeight="822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81029"/>
</workbook>
</file>

<file path=xl/calcChain.xml><?xml version="1.0" encoding="utf-8"?>
<calcChain xmlns="http://schemas.openxmlformats.org/spreadsheetml/2006/main">
  <c r="D19" i="1" l="1"/>
  <c r="D49" i="1"/>
  <c r="D51" i="1"/>
  <c r="D59" i="1"/>
  <c r="C54" i="1"/>
  <c r="D57" i="1"/>
  <c r="D24" i="1"/>
  <c r="D26" i="1"/>
  <c r="D30" i="1"/>
  <c r="D32" i="1"/>
  <c r="C39" i="1"/>
  <c r="C42" i="1"/>
  <c r="D42" i="1"/>
  <c r="D36" i="1"/>
  <c r="D44" i="1"/>
  <c r="D61" i="1"/>
</calcChain>
</file>

<file path=xl/sharedStrings.xml><?xml version="1.0" encoding="utf-8"?>
<sst xmlns="http://schemas.openxmlformats.org/spreadsheetml/2006/main" count="77" uniqueCount="56">
  <si>
    <t xml:space="preserve"> </t>
  </si>
  <si>
    <t xml:space="preserve">  </t>
  </si>
  <si>
    <t xml:space="preserve">    REBATES</t>
  </si>
  <si>
    <t xml:space="preserve">                                                               A DIVISION OF OCEAN LUMBER &amp; BUILDING SUPPLIES LIMITED</t>
  </si>
  <si>
    <t>X 5/15X .36%</t>
  </si>
  <si>
    <t>X10/15X.00%</t>
  </si>
  <si>
    <t>REBATES</t>
  </si>
  <si>
    <t>X 5/15X.36%</t>
  </si>
  <si>
    <t>$</t>
  </si>
  <si>
    <t>DELIVERY ADDRESS___________ LOT NO_____ SUB-DIVISION__________________ PHONE # ______________</t>
  </si>
  <si>
    <t>TOWN/CITY___________PROVINCE_______ MORTGAGE CONTACT __________________PHONE #___________</t>
  </si>
  <si>
    <t xml:space="preserve">                                     GRACE FACTORY HOMES</t>
  </si>
  <si>
    <t xml:space="preserve">                    GARAGE   YES_____ NO_X___ SIZE____'____" X ____'____"</t>
  </si>
  <si>
    <t>TOTAL SECTION (2) COST OF HOME</t>
  </si>
  <si>
    <t>SECTION (3) OPTIONAL SERVICES:</t>
  </si>
  <si>
    <t xml:space="preserve">                    LOT DEVELOPMENT COSTS</t>
  </si>
  <si>
    <t xml:space="preserve">                    DELIVERY OF HOME PACKAGE (IF APPLICABLE)</t>
  </si>
  <si>
    <t>TOTAL SECTION 3-COST OF OPTIONAL SERVICES</t>
  </si>
  <si>
    <t>SECTION (4) TOTAL COST OF HOME &amp; OPTIONAL SERVICES</t>
  </si>
  <si>
    <t xml:space="preserve">                    LESS CASHBACK FOR WORK DONE BY BUYER(S)</t>
  </si>
  <si>
    <t xml:space="preserve">                    TOTAL COST OF HOME LESS CASHBACK</t>
  </si>
  <si>
    <t xml:space="preserve">                    15% HST ON HOME &amp; OPTIONAL SERVICES</t>
  </si>
  <si>
    <t xml:space="preserve">                    MUNICIPAL BUILDING PERMITS</t>
  </si>
  <si>
    <t>TOTAL SECTION (4) COST OF OF HOUSING PROJECT</t>
  </si>
  <si>
    <t>SECTION (5 ) LESS REBATES:</t>
  </si>
  <si>
    <r>
      <t xml:space="preserve">                     FEDERAL REBATE           -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 5/15 X36%  </t>
    </r>
  </si>
  <si>
    <r>
      <t xml:space="preserve">                     PROVINCIAL REBATE     - </t>
    </r>
    <r>
      <rPr>
        <b/>
        <u/>
        <sz val="10"/>
        <rFont val="Arial"/>
        <family val="2"/>
      </rPr>
      <t xml:space="preserve">$ </t>
    </r>
    <r>
      <rPr>
        <b/>
        <sz val="10"/>
        <rFont val="Arial"/>
        <family val="2"/>
      </rPr>
      <t xml:space="preserve">X10/15X*00%   </t>
    </r>
  </si>
  <si>
    <t xml:space="preserve">                    LESS TOTAL REBATES</t>
  </si>
  <si>
    <t>TOTAL  SECTION (5) TOTAL COST OF HOUSING PROJECT (BUILDING LOT EXCLUDED)</t>
  </si>
  <si>
    <t xml:space="preserve">                    REBATES ARE ASSIGNED TO GRACE FACTORY HOMES</t>
  </si>
  <si>
    <t>SECTION (6) BUILDING LOT COSTS</t>
  </si>
  <si>
    <t xml:space="preserve">                   15% HST ON BUILDING LOT</t>
  </si>
  <si>
    <t xml:space="preserve">                    NOTE: i/WE AGREE THE BUILDING LOT IS NOT PART OF THE AGREEMENT WITH OCEAN LUMBER &amp; BUIDING</t>
  </si>
  <si>
    <t xml:space="preserve">                              SUPPLIES LIMITED (GRACE FACTORY HOMES. IT IS INCLUDED FOR FINANCING PURPOSES ONLY.</t>
  </si>
  <si>
    <t>SECTION (7) LESS REBATES ON BUILDING LOT (IFAPPLICABLE)</t>
  </si>
  <si>
    <t xml:space="preserve">                    FEDERAL REBATE</t>
  </si>
  <si>
    <t xml:space="preserve">                    PROVINCIAL REBATE</t>
  </si>
  <si>
    <t xml:space="preserve">                    LESS REBATES ON BUILDNG LOT</t>
  </si>
  <si>
    <t>TOTAL SECTION (7) COST OF BUILDING LOT</t>
  </si>
  <si>
    <t>TOTAL SECTION (6) COST OF BUILDING LOT</t>
  </si>
  <si>
    <t>SECTION (8) TOTAL COST OF BUILDING PROJECT (HOUSE &amp; BUILDING LOT)</t>
  </si>
  <si>
    <t>DESCRIPTION</t>
  </si>
  <si>
    <t xml:space="preserve">    PER SPECS</t>
  </si>
  <si>
    <t xml:space="preserve">      *** HOME ORDERS OVER 30 DAYS WITHOUT MORTGAGE FINANCING  ARE SUBJECT TO INFLATION PRICE INCREASES </t>
  </si>
  <si>
    <t>WITNESS ______________________</t>
  </si>
  <si>
    <t>BUYER(S)__________________</t>
  </si>
  <si>
    <t>SECTION (9) FINANCIAL DETAILS-TOTAL CARRIED FORWARD FROM SECTION (5)</t>
  </si>
  <si>
    <t xml:space="preserve">                   TOWN/CITY/VILLAGE______________ PROVINCE_______ POSTAL CODE_________ E-MAIL ADDRESS ___________________ </t>
  </si>
  <si>
    <t xml:space="preserve">                   BUYER(S)___________________  _____ STREET/ROAD_____________________</t>
  </si>
  <si>
    <t xml:space="preserve">SECTION(1) BUYER(S)___________________        </t>
  </si>
  <si>
    <t>DATE _______________</t>
  </si>
  <si>
    <t xml:space="preserve">                    NEW HOME WARRANTY PREMIUM (IF APPLICABLE) $499.00</t>
  </si>
  <si>
    <t>STAGE 3</t>
  </si>
  <si>
    <t>PAGES 1, 2 &amp; 3</t>
  </si>
  <si>
    <t xml:space="preserve">SECTION (2) MODEL  _MOUNT UNIACKE_50' 0" X  20 '  0  " 1000 S F </t>
  </si>
  <si>
    <t>(SUPERHOORDFORMJUN2021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</si>
</sst>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-[$$-1009]* #,##0.00_-;\-[$$-1009]* #,##0.00_-;_-[$$-1009]* &quot;-&quot;??_-;_-@_-"/>
  </numFmts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b/>
      <sz val="22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/>
    <xf numFmtId="0" fontId="2" fillId="0" borderId="2" xfId="0" applyFont="1" applyBorder="1" applyAlignment="1"/>
    <xf numFmtId="0" fontId="4" fillId="0" borderId="3" xfId="0" applyFont="1" applyBorder="1" applyAlignment="1"/>
    <xf numFmtId="0" fontId="2" fillId="0" borderId="4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/>
    <xf numFmtId="0" fontId="0" fillId="0" borderId="4" xfId="0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3" xfId="0" applyFont="1" applyBorder="1" applyAlignment="1"/>
    <xf numFmtId="0" fontId="1" fillId="0" borderId="0" xfId="0" applyFont="1" applyBorder="1" applyAlignment="1"/>
    <xf numFmtId="164" fontId="2" fillId="0" borderId="5" xfId="0" applyNumberFormat="1" applyFont="1" applyBorder="1" applyAlignment="1"/>
    <xf numFmtId="0" fontId="2" fillId="0" borderId="0" xfId="0" applyFont="1"/>
    <xf numFmtId="0" fontId="1" fillId="0" borderId="6" xfId="0" applyFont="1" applyBorder="1" applyAlignment="1"/>
    <xf numFmtId="0" fontId="1" fillId="0" borderId="7" xfId="0" applyFont="1" applyBorder="1" applyAlignment="1"/>
    <xf numFmtId="0" fontId="5" fillId="0" borderId="0" xfId="0" applyFont="1" applyBorder="1" applyAlignment="1"/>
    <xf numFmtId="0" fontId="1" fillId="0" borderId="4" xfId="0" applyFont="1" applyBorder="1" applyAlignment="1"/>
    <xf numFmtId="166" fontId="5" fillId="0" borderId="0" xfId="0" applyNumberFormat="1" applyFont="1" applyBorder="1" applyAlignment="1"/>
    <xf numFmtId="0" fontId="5" fillId="0" borderId="3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6" fillId="0" borderId="4" xfId="0" applyFont="1" applyBorder="1" applyAlignment="1"/>
    <xf numFmtId="167" fontId="1" fillId="0" borderId="0" xfId="0" applyNumberFormat="1" applyFont="1" applyBorder="1" applyAlignment="1"/>
    <xf numFmtId="0" fontId="1" fillId="0" borderId="11" xfId="0" applyFont="1" applyBorder="1" applyAlignment="1"/>
    <xf numFmtId="0" fontId="5" fillId="0" borderId="11" xfId="0" applyFont="1" applyBorder="1" applyAlignment="1"/>
    <xf numFmtId="167" fontId="1" fillId="0" borderId="11" xfId="0" applyNumberFormat="1" applyFont="1" applyBorder="1" applyAlignment="1"/>
    <xf numFmtId="0" fontId="1" fillId="0" borderId="12" xfId="0" applyFont="1" applyBorder="1" applyAlignment="1"/>
    <xf numFmtId="44" fontId="1" fillId="0" borderId="0" xfId="0" applyNumberFormat="1" applyFont="1" applyBorder="1" applyAlignment="1"/>
    <xf numFmtId="0" fontId="1" fillId="0" borderId="13" xfId="0" applyFont="1" applyBorder="1" applyAlignment="1"/>
    <xf numFmtId="167" fontId="9" fillId="0" borderId="0" xfId="0" applyNumberFormat="1" applyFont="1" applyBorder="1" applyAlignment="1"/>
    <xf numFmtId="0" fontId="5" fillId="0" borderId="4" xfId="0" applyFont="1" applyBorder="1" applyAlignment="1"/>
    <xf numFmtId="44" fontId="9" fillId="0" borderId="0" xfId="0" applyNumberFormat="1" applyFont="1" applyBorder="1" applyAlignment="1"/>
    <xf numFmtId="0" fontId="5" fillId="0" borderId="5" xfId="0" applyFont="1" applyBorder="1" applyAlignment="1"/>
    <xf numFmtId="44" fontId="1" fillId="0" borderId="5" xfId="0" applyNumberFormat="1" applyFont="1" applyBorder="1" applyAlignment="1"/>
    <xf numFmtId="164" fontId="1" fillId="0" borderId="11" xfId="0" applyNumberFormat="1" applyFont="1" applyBorder="1" applyAlignment="1"/>
    <xf numFmtId="44" fontId="1" fillId="0" borderId="11" xfId="0" applyNumberFormat="1" applyFont="1" applyBorder="1" applyAlignment="1"/>
    <xf numFmtId="164" fontId="1" fillId="0" borderId="0" xfId="0" applyNumberFormat="1" applyFont="1" applyBorder="1" applyAlignment="1"/>
    <xf numFmtId="165" fontId="9" fillId="0" borderId="0" xfId="0" applyNumberFormat="1" applyFont="1" applyBorder="1" applyAlignment="1"/>
    <xf numFmtId="0" fontId="1" fillId="0" borderId="14" xfId="0" applyFont="1" applyBorder="1" applyAlignment="1"/>
    <xf numFmtId="0" fontId="1" fillId="0" borderId="5" xfId="0" applyFont="1" applyBorder="1" applyAlignment="1"/>
    <xf numFmtId="44" fontId="1" fillId="0" borderId="12" xfId="0" applyNumberFormat="1" applyFont="1" applyBorder="1" applyAlignment="1"/>
    <xf numFmtId="0" fontId="10" fillId="0" borderId="15" xfId="0" applyFont="1" applyBorder="1" applyAlignment="1"/>
    <xf numFmtId="0" fontId="11" fillId="0" borderId="1" xfId="0" applyFont="1" applyBorder="1" applyAlignment="1"/>
    <xf numFmtId="0" fontId="12" fillId="0" borderId="1" xfId="0" applyFont="1" applyBorder="1" applyAlignment="1"/>
    <xf numFmtId="0" fontId="0" fillId="0" borderId="0" xfId="0" applyBorder="1"/>
    <xf numFmtId="0" fontId="2" fillId="0" borderId="4" xfId="0" applyFont="1" applyBorder="1" applyAlignment="1">
      <alignment readingOrder="2"/>
    </xf>
    <xf numFmtId="167" fontId="1" fillId="0" borderId="16" xfId="0" applyNumberFormat="1" applyFont="1" applyBorder="1" applyAlignment="1"/>
    <xf numFmtId="44" fontId="1" fillId="0" borderId="16" xfId="0" applyNumberFormat="1" applyFont="1" applyBorder="1" applyAlignment="1"/>
    <xf numFmtId="0" fontId="1" fillId="0" borderId="16" xfId="0" applyFont="1" applyBorder="1" applyAlignment="1"/>
    <xf numFmtId="0" fontId="5" fillId="0" borderId="16" xfId="0" applyFont="1" applyBorder="1" applyAlignment="1"/>
    <xf numFmtId="0" fontId="5" fillId="0" borderId="16" xfId="0" applyFont="1" applyBorder="1"/>
    <xf numFmtId="164" fontId="1" fillId="0" borderId="16" xfId="0" applyNumberFormat="1" applyFont="1" applyBorder="1" applyAlignment="1"/>
    <xf numFmtId="0" fontId="1" fillId="0" borderId="0" xfId="0" applyFont="1"/>
    <xf numFmtId="8" fontId="5" fillId="0" borderId="12" xfId="0" applyNumberFormat="1" applyFont="1" applyBorder="1" applyAlignment="1"/>
    <xf numFmtId="0" fontId="7" fillId="0" borderId="0" xfId="0" applyFont="1" applyAlignment="1">
      <alignment vertical="center"/>
    </xf>
    <xf numFmtId="6" fontId="8" fillId="0" borderId="0" xfId="0" applyNumberFormat="1" applyFont="1"/>
    <xf numFmtId="8" fontId="9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62</xdr:row>
      <xdr:rowOff>57150</xdr:rowOff>
    </xdr:from>
    <xdr:ext cx="8534400" cy="1333499"/>
    <xdr:sp macro="" textlink="">
      <xdr:nvSpPr>
        <xdr:cNvPr id="2" name="TextBox 1"/>
        <xdr:cNvSpPr txBox="1"/>
      </xdr:nvSpPr>
      <xdr:spPr>
        <a:xfrm>
          <a:off x="1" y="10925175"/>
          <a:ext cx="8534400" cy="1333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100" b="1" baseline="0"/>
            <a:t>I/We hereby order the above Manufactured Home and Services for the above delivery address, I/We agree to pay Ocean Lumber &amp; Building Materials Limited (Grace Factory Homes) the sum of ($______________), payment of this sum to be made up in the following manner. $__________ as down paymentwijth thisorder and the balance of $_____________ from the proceeds of a mortgage loan I/We will arrange with ______________Bank/Mortgage Company. I/We hereby assign to Ocean Lumber &amp; Building Supplies Limited (Grace Factory Homes) $___________ from the proceeds of this loan. Until such times as all this amountis paid, I/We agree to give a note secured by mortgage in faour of Ocean Lumber &amp; Building Supplies Limited (Grace Factory Homes). The note will be for _____ months and will bear interest at.5% per month with interest being excused if paid in ____ months.	</a:t>
          </a:r>
          <a:endParaRPr lang="en-CA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78.7109375" customWidth="1"/>
    <col min="2" max="2" width="14" customWidth="1"/>
    <col min="3" max="3" width="18.140625" customWidth="1"/>
    <col min="4" max="4" width="16.7109375" customWidth="1"/>
    <col min="5" max="5" width="0.140625" customWidth="1"/>
    <col min="6" max="6" width="0" hidden="1" customWidth="1"/>
    <col min="7" max="7" width="0.140625" customWidth="1"/>
    <col min="8" max="8" width="16.7109375" customWidth="1"/>
  </cols>
  <sheetData>
    <row r="1" spans="1:7" ht="27.75" x14ac:dyDescent="0.4">
      <c r="A1" s="45" t="s">
        <v>11</v>
      </c>
      <c r="B1" s="46"/>
      <c r="C1" s="47"/>
      <c r="D1" s="14" t="s">
        <v>0</v>
      </c>
    </row>
    <row r="2" spans="1:7" ht="15.75" x14ac:dyDescent="0.25">
      <c r="A2" s="2" t="s">
        <v>3</v>
      </c>
      <c r="B2" s="11"/>
      <c r="C2" s="3"/>
      <c r="D2" s="9"/>
    </row>
    <row r="3" spans="1:7" ht="15.75" x14ac:dyDescent="0.25">
      <c r="A3" s="49"/>
      <c r="B3" s="7"/>
      <c r="C3" s="5"/>
      <c r="D3" s="48"/>
    </row>
    <row r="4" spans="1:7" x14ac:dyDescent="0.2">
      <c r="A4" s="15" t="s">
        <v>49</v>
      </c>
      <c r="B4" s="16"/>
      <c r="C4" s="16" t="s">
        <v>50</v>
      </c>
      <c r="D4" s="17"/>
    </row>
    <row r="5" spans="1:7" x14ac:dyDescent="0.2">
      <c r="A5" s="18"/>
      <c r="B5" s="12"/>
      <c r="C5" s="17"/>
      <c r="D5" s="17"/>
    </row>
    <row r="6" spans="1:7" x14ac:dyDescent="0.2">
      <c r="A6" s="18" t="s">
        <v>48</v>
      </c>
      <c r="B6" s="12"/>
      <c r="C6" s="17"/>
      <c r="D6" s="17"/>
    </row>
    <row r="7" spans="1:7" x14ac:dyDescent="0.2">
      <c r="A7" s="18"/>
      <c r="B7" s="12"/>
      <c r="C7" s="17"/>
      <c r="D7" s="17"/>
    </row>
    <row r="8" spans="1:7" x14ac:dyDescent="0.2">
      <c r="A8" s="18" t="s">
        <v>47</v>
      </c>
      <c r="B8" s="12"/>
      <c r="C8" s="19"/>
      <c r="D8" s="17"/>
    </row>
    <row r="9" spans="1:7" x14ac:dyDescent="0.2">
      <c r="A9" s="18"/>
      <c r="B9" s="12"/>
      <c r="C9" s="17"/>
      <c r="D9" s="17"/>
    </row>
    <row r="10" spans="1:7" x14ac:dyDescent="0.2">
      <c r="A10" s="18" t="s">
        <v>9</v>
      </c>
      <c r="B10" s="12"/>
      <c r="C10" s="17"/>
      <c r="D10" s="19"/>
    </row>
    <row r="11" spans="1:7" x14ac:dyDescent="0.2">
      <c r="A11" s="18"/>
      <c r="B11" s="12"/>
      <c r="C11" s="17"/>
      <c r="D11" s="17"/>
    </row>
    <row r="12" spans="1:7" x14ac:dyDescent="0.2">
      <c r="A12" s="18" t="s">
        <v>10</v>
      </c>
      <c r="B12" s="12"/>
      <c r="C12" s="17"/>
      <c r="D12" s="20"/>
    </row>
    <row r="13" spans="1:7" ht="13.5" thickBot="1" x14ac:dyDescent="0.25">
      <c r="A13" s="21"/>
      <c r="B13" s="22" t="s">
        <v>55</v>
      </c>
      <c r="C13" s="23"/>
      <c r="D13" s="24"/>
    </row>
    <row r="14" spans="1:7" ht="13.5" thickTop="1" x14ac:dyDescent="0.2">
      <c r="A14" s="18"/>
      <c r="B14" s="12" t="s">
        <v>41</v>
      </c>
      <c r="C14" s="12" t="s">
        <v>42</v>
      </c>
      <c r="D14" s="17"/>
    </row>
    <row r="15" spans="1:7" ht="13.5" thickBot="1" x14ac:dyDescent="0.25">
      <c r="A15" s="25" t="s">
        <v>54</v>
      </c>
      <c r="B15" s="27" t="s">
        <v>52</v>
      </c>
      <c r="C15" s="12" t="s">
        <v>53</v>
      </c>
      <c r="D15" s="26">
        <v>195710</v>
      </c>
      <c r="E15">
        <v>0</v>
      </c>
      <c r="G15" t="s">
        <v>0</v>
      </c>
    </row>
    <row r="16" spans="1:7" ht="13.5" thickTop="1" x14ac:dyDescent="0.2">
      <c r="A16" s="18" t="s">
        <v>12</v>
      </c>
      <c r="B16" s="12"/>
      <c r="C16" s="17"/>
      <c r="D16" s="17" t="s">
        <v>0</v>
      </c>
    </row>
    <row r="17" spans="1:4" x14ac:dyDescent="0.2">
      <c r="A17" s="18" t="s">
        <v>43</v>
      </c>
      <c r="B17" s="12"/>
      <c r="C17" s="17"/>
      <c r="D17" s="58"/>
    </row>
    <row r="18" spans="1:4" ht="13.5" thickBot="1" x14ac:dyDescent="0.25">
      <c r="A18" s="27" t="s">
        <v>13</v>
      </c>
      <c r="B18" s="27"/>
      <c r="C18" s="28"/>
      <c r="D18" s="59"/>
    </row>
    <row r="19" spans="1:4" ht="14.25" thickTop="1" thickBot="1" x14ac:dyDescent="0.25">
      <c r="A19" s="12"/>
      <c r="B19" s="12"/>
      <c r="C19" s="17"/>
      <c r="D19" s="50">
        <f>SUM(D15:D18)</f>
        <v>195710</v>
      </c>
    </row>
    <row r="20" spans="1:4" ht="13.5" thickTop="1" x14ac:dyDescent="0.2">
      <c r="A20" s="30" t="s">
        <v>14</v>
      </c>
      <c r="B20" s="30"/>
      <c r="C20" s="57"/>
      <c r="D20" s="17"/>
    </row>
    <row r="21" spans="1:4" x14ac:dyDescent="0.2">
      <c r="A21" s="12" t="s">
        <v>15</v>
      </c>
      <c r="B21" s="12"/>
      <c r="C21" s="26">
        <v>28030</v>
      </c>
      <c r="D21" s="17"/>
    </row>
    <row r="22" spans="1:4" x14ac:dyDescent="0.2">
      <c r="A22" s="12" t="s">
        <v>51</v>
      </c>
      <c r="B22" s="31"/>
      <c r="C22" s="26">
        <v>499</v>
      </c>
      <c r="D22" s="17"/>
    </row>
    <row r="23" spans="1:4" ht="13.5" thickBot="1" x14ac:dyDescent="0.25">
      <c r="A23" s="12" t="s">
        <v>16</v>
      </c>
      <c r="B23" s="31"/>
      <c r="C23" s="26" t="s">
        <v>8</v>
      </c>
      <c r="D23" s="28"/>
    </row>
    <row r="24" spans="1:4" ht="14.25" thickTop="1" thickBot="1" x14ac:dyDescent="0.25">
      <c r="A24" s="27" t="s">
        <v>17</v>
      </c>
      <c r="B24" s="27"/>
      <c r="C24" s="29" t="s">
        <v>0</v>
      </c>
      <c r="D24" s="39">
        <f>SUM(C21:C23)</f>
        <v>28529</v>
      </c>
    </row>
    <row r="25" spans="1:4" ht="14.25" thickTop="1" thickBot="1" x14ac:dyDescent="0.25">
      <c r="A25" s="52"/>
      <c r="B25" s="52"/>
      <c r="C25" s="50"/>
      <c r="D25" s="51"/>
    </row>
    <row r="26" spans="1:4" ht="14.25" thickTop="1" thickBot="1" x14ac:dyDescent="0.25">
      <c r="A26" s="18" t="s">
        <v>18</v>
      </c>
      <c r="B26" s="12"/>
      <c r="C26" s="17"/>
      <c r="D26" s="51">
        <f>SUM(D18:D24)</f>
        <v>224239</v>
      </c>
    </row>
    <row r="27" spans="1:4" ht="13.5" thickTop="1" x14ac:dyDescent="0.2">
      <c r="A27" s="18"/>
      <c r="B27" s="12"/>
      <c r="C27" s="17"/>
      <c r="D27" s="31" t="s">
        <v>0</v>
      </c>
    </row>
    <row r="28" spans="1:4" x14ac:dyDescent="0.2">
      <c r="A28" s="18" t="s">
        <v>19</v>
      </c>
      <c r="B28" s="12"/>
      <c r="C28" s="35" t="s">
        <v>0</v>
      </c>
      <c r="D28" s="60" t="s">
        <v>0</v>
      </c>
    </row>
    <row r="29" spans="1:4" ht="13.5" thickBot="1" x14ac:dyDescent="0.25">
      <c r="A29" s="18"/>
      <c r="B29" s="12"/>
      <c r="C29" s="17"/>
      <c r="D29" s="35" t="s">
        <v>0</v>
      </c>
    </row>
    <row r="30" spans="1:4" ht="14.25" thickTop="1" thickBot="1" x14ac:dyDescent="0.25">
      <c r="A30" s="18" t="s">
        <v>20</v>
      </c>
      <c r="B30" s="12"/>
      <c r="C30" s="17"/>
      <c r="D30" s="51">
        <f>SUM(C26:D28)</f>
        <v>224239</v>
      </c>
    </row>
    <row r="31" spans="1:4" ht="13.5" thickTop="1" x14ac:dyDescent="0.2">
      <c r="A31" s="18"/>
      <c r="B31" s="12"/>
      <c r="C31" s="17"/>
      <c r="D31" s="31"/>
    </row>
    <row r="32" spans="1:4" ht="13.5" thickBot="1" x14ac:dyDescent="0.25">
      <c r="A32" s="18" t="s">
        <v>21</v>
      </c>
      <c r="B32" s="12"/>
      <c r="C32" s="17"/>
      <c r="D32" s="39">
        <f>PRODUCT(D30*0.15)</f>
        <v>33635.85</v>
      </c>
    </row>
    <row r="33" spans="1:4" ht="13.5" thickTop="1" x14ac:dyDescent="0.2">
      <c r="A33" s="18"/>
      <c r="B33" s="12"/>
      <c r="C33" s="17"/>
      <c r="D33" s="31"/>
    </row>
    <row r="34" spans="1:4" ht="15.75" x14ac:dyDescent="0.25">
      <c r="A34" s="18" t="s">
        <v>22</v>
      </c>
      <c r="B34" s="7"/>
      <c r="C34" s="5"/>
      <c r="D34" s="31">
        <v>1134.1600000000001</v>
      </c>
    </row>
    <row r="35" spans="1:4" ht="16.5" thickBot="1" x14ac:dyDescent="0.3">
      <c r="A35" s="18"/>
      <c r="B35" s="12"/>
      <c r="C35" s="6"/>
      <c r="D35" s="13"/>
    </row>
    <row r="36" spans="1:4" ht="13.5" thickBot="1" x14ac:dyDescent="0.25">
      <c r="A36" s="18" t="s">
        <v>23</v>
      </c>
      <c r="B36" s="12"/>
      <c r="C36" s="17"/>
      <c r="D36" s="26">
        <f>SUM(D30:D35)</f>
        <v>259009.01</v>
      </c>
    </row>
    <row r="37" spans="1:4" ht="14.25" thickTop="1" thickBot="1" x14ac:dyDescent="0.25">
      <c r="A37" s="52"/>
      <c r="B37" s="52"/>
      <c r="C37" s="53"/>
      <c r="D37" s="50"/>
    </row>
    <row r="38" spans="1:4" ht="13.5" thickTop="1" x14ac:dyDescent="0.2">
      <c r="A38" s="18" t="s">
        <v>24</v>
      </c>
      <c r="B38" s="12" t="s">
        <v>6</v>
      </c>
      <c r="C38" s="12" t="s">
        <v>2</v>
      </c>
      <c r="D38" s="12" t="s">
        <v>0</v>
      </c>
    </row>
    <row r="39" spans="1:4" x14ac:dyDescent="0.2">
      <c r="A39" s="18" t="s">
        <v>25</v>
      </c>
      <c r="B39" s="12" t="s">
        <v>4</v>
      </c>
      <c r="C39" s="33">
        <f>SUM(-D32*5/15*0.36)</f>
        <v>-4036.3020000000001</v>
      </c>
      <c r="D39" s="31" t="s">
        <v>0</v>
      </c>
    </row>
    <row r="40" spans="1:4" x14ac:dyDescent="0.2">
      <c r="A40" s="18" t="s">
        <v>26</v>
      </c>
      <c r="B40" s="12" t="s">
        <v>5</v>
      </c>
      <c r="C40" s="31" t="s">
        <v>0</v>
      </c>
      <c r="D40" s="12"/>
    </row>
    <row r="41" spans="1:4" x14ac:dyDescent="0.2">
      <c r="A41" s="34"/>
      <c r="B41" s="17"/>
      <c r="C41" s="17"/>
      <c r="D41" s="12"/>
    </row>
    <row r="42" spans="1:4" x14ac:dyDescent="0.2">
      <c r="A42" s="18" t="s">
        <v>27</v>
      </c>
      <c r="B42" s="12"/>
      <c r="C42" s="35">
        <f>SUM(C39:C41)</f>
        <v>-4036.3020000000001</v>
      </c>
      <c r="D42" s="35">
        <f>-SUM(C42)</f>
        <v>4036.3020000000001</v>
      </c>
    </row>
    <row r="43" spans="1:4" ht="13.5" thickBot="1" x14ac:dyDescent="0.25">
      <c r="A43" s="18" t="s">
        <v>29</v>
      </c>
      <c r="B43" s="12"/>
      <c r="C43" s="35"/>
      <c r="D43" s="35"/>
    </row>
    <row r="44" spans="1:4" ht="14.25" thickTop="1" thickBot="1" x14ac:dyDescent="0.25">
      <c r="A44" s="18" t="s">
        <v>28</v>
      </c>
      <c r="B44" s="12"/>
      <c r="C44" s="17"/>
      <c r="D44" s="44">
        <f>SUM(D36-D42)</f>
        <v>254972.70800000001</v>
      </c>
    </row>
    <row r="45" spans="1:4" ht="14.25" thickTop="1" thickBot="1" x14ac:dyDescent="0.25">
      <c r="A45" s="52"/>
      <c r="B45" s="52"/>
      <c r="C45" s="53"/>
      <c r="D45" s="54"/>
    </row>
    <row r="46" spans="1:4" ht="14.25" thickTop="1" thickBot="1" x14ac:dyDescent="0.25">
      <c r="A46" s="32" t="s">
        <v>30</v>
      </c>
      <c r="B46" s="10"/>
      <c r="C46" s="10" t="s">
        <v>0</v>
      </c>
      <c r="D46" s="51">
        <v>20000</v>
      </c>
    </row>
    <row r="47" spans="1:4" ht="13.5" thickTop="1" x14ac:dyDescent="0.2">
      <c r="A47" s="18" t="s">
        <v>32</v>
      </c>
      <c r="B47" s="12"/>
      <c r="C47" s="17"/>
      <c r="D47" s="31" t="s">
        <v>8</v>
      </c>
    </row>
    <row r="48" spans="1:4" x14ac:dyDescent="0.2">
      <c r="A48" s="18" t="s">
        <v>33</v>
      </c>
      <c r="B48" s="12"/>
      <c r="C48" s="17"/>
      <c r="D48" s="31"/>
    </row>
    <row r="49" spans="1:7" ht="13.5" thickBot="1" x14ac:dyDescent="0.25">
      <c r="A49" s="18" t="s">
        <v>31</v>
      </c>
      <c r="B49" s="12"/>
      <c r="C49" s="17"/>
      <c r="D49" s="37">
        <f>PRODUCT(D46*0.15)</f>
        <v>3000</v>
      </c>
    </row>
    <row r="50" spans="1:7" ht="13.5" thickBot="1" x14ac:dyDescent="0.25">
      <c r="A50" s="18"/>
      <c r="B50" s="12"/>
      <c r="C50" s="17"/>
      <c r="D50" s="31"/>
    </row>
    <row r="51" spans="1:7" ht="14.25" thickTop="1" thickBot="1" x14ac:dyDescent="0.25">
      <c r="A51" s="38" t="s">
        <v>39</v>
      </c>
      <c r="B51" s="27"/>
      <c r="C51" s="27"/>
      <c r="D51" s="51">
        <f>SUM(D46:D50)</f>
        <v>23000</v>
      </c>
    </row>
    <row r="52" spans="1:7" ht="14.25" thickTop="1" thickBot="1" x14ac:dyDescent="0.25">
      <c r="A52" s="55"/>
      <c r="B52" s="52"/>
      <c r="C52" s="52"/>
      <c r="D52" s="51"/>
    </row>
    <row r="53" spans="1:7" ht="13.5" thickTop="1" x14ac:dyDescent="0.2">
      <c r="A53" s="18" t="s">
        <v>34</v>
      </c>
      <c r="B53" s="12" t="s">
        <v>0</v>
      </c>
      <c r="C53" s="12" t="s">
        <v>0</v>
      </c>
      <c r="D53" s="12" t="s">
        <v>0</v>
      </c>
    </row>
    <row r="54" spans="1:7" x14ac:dyDescent="0.2">
      <c r="A54" s="18" t="s">
        <v>35</v>
      </c>
      <c r="B54" s="12" t="s">
        <v>7</v>
      </c>
      <c r="C54" s="33">
        <f>PRODUCT(-D49*5/15*0.36)</f>
        <v>-360</v>
      </c>
      <c r="D54" s="12"/>
    </row>
    <row r="55" spans="1:7" x14ac:dyDescent="0.2">
      <c r="A55" s="18" t="s">
        <v>36</v>
      </c>
      <c r="B55" s="12" t="s">
        <v>5</v>
      </c>
      <c r="C55" s="31" t="s">
        <v>0</v>
      </c>
      <c r="D55" s="12"/>
    </row>
    <row r="56" spans="1:7" x14ac:dyDescent="0.2">
      <c r="A56" s="18"/>
      <c r="B56" s="12"/>
      <c r="C56" s="31"/>
      <c r="D56" s="12"/>
    </row>
    <row r="57" spans="1:7" x14ac:dyDescent="0.2">
      <c r="A57" s="18" t="s">
        <v>37</v>
      </c>
      <c r="B57" s="12"/>
      <c r="C57" s="40" t="s">
        <v>0</v>
      </c>
      <c r="D57" s="41">
        <f>SUM(C54:C56)</f>
        <v>-360</v>
      </c>
    </row>
    <row r="58" spans="1:7" ht="13.5" thickBot="1" x14ac:dyDescent="0.25">
      <c r="A58" s="18"/>
      <c r="B58" s="12"/>
      <c r="C58" s="40"/>
      <c r="D58" s="41"/>
    </row>
    <row r="59" spans="1:7" ht="14.25" thickTop="1" thickBot="1" x14ac:dyDescent="0.25">
      <c r="A59" s="27" t="s">
        <v>38</v>
      </c>
      <c r="B59" s="27"/>
      <c r="C59" s="27"/>
      <c r="D59" s="51">
        <f>SUM(D51:D58)</f>
        <v>22640</v>
      </c>
      <c r="G59" t="s">
        <v>0</v>
      </c>
    </row>
    <row r="60" spans="1:7" ht="14.25" thickTop="1" thickBot="1" x14ac:dyDescent="0.25">
      <c r="A60" s="52"/>
      <c r="B60" s="52"/>
      <c r="C60" s="52"/>
      <c r="D60" s="51"/>
    </row>
    <row r="61" spans="1:7" ht="14.25" thickTop="1" thickBot="1" x14ac:dyDescent="0.25">
      <c r="A61" s="42" t="s">
        <v>40</v>
      </c>
      <c r="B61" s="43"/>
      <c r="C61" s="36"/>
      <c r="D61" s="37">
        <f>SUM(D44+D59)</f>
        <v>277612.70799999998</v>
      </c>
      <c r="G61" t="s">
        <v>1</v>
      </c>
    </row>
    <row r="62" spans="1:7" x14ac:dyDescent="0.2">
      <c r="A62" s="18" t="s">
        <v>46</v>
      </c>
      <c r="B62" s="6"/>
      <c r="C62" s="6"/>
      <c r="D62" s="1"/>
    </row>
    <row r="63" spans="1:7" ht="15.75" x14ac:dyDescent="0.25">
      <c r="A63" s="4"/>
      <c r="B63" s="7"/>
      <c r="C63" s="7"/>
      <c r="D63" s="6"/>
    </row>
    <row r="64" spans="1:7" x14ac:dyDescent="0.2">
      <c r="A64" s="8"/>
      <c r="B64" s="6"/>
      <c r="C64" s="6"/>
      <c r="D64" s="6"/>
    </row>
    <row r="65" spans="1:4" ht="15.75" x14ac:dyDescent="0.25">
      <c r="A65" s="4"/>
      <c r="B65" s="7"/>
      <c r="C65" s="7"/>
      <c r="D65" s="7"/>
    </row>
    <row r="66" spans="1:4" x14ac:dyDescent="0.2">
      <c r="A66" s="8"/>
      <c r="B66" s="6"/>
      <c r="C66" s="6"/>
      <c r="D66" s="6"/>
    </row>
    <row r="67" spans="1:4" x14ac:dyDescent="0.2">
      <c r="D67" s="6"/>
    </row>
    <row r="68" spans="1:4" x14ac:dyDescent="0.2">
      <c r="D68" s="6"/>
    </row>
    <row r="71" spans="1:4" x14ac:dyDescent="0.2">
      <c r="A71" s="56" t="s">
        <v>44</v>
      </c>
      <c r="B71" s="56"/>
      <c r="C71" s="56" t="s">
        <v>45</v>
      </c>
      <c r="D71" s="56"/>
    </row>
    <row r="72" spans="1:4" x14ac:dyDescent="0.2">
      <c r="A72" s="56"/>
      <c r="B72" s="56"/>
      <c r="C72" s="56"/>
      <c r="D72" s="56"/>
    </row>
    <row r="73" spans="1:4" x14ac:dyDescent="0.2">
      <c r="A73" s="56" t="s">
        <v>44</v>
      </c>
      <c r="B73" s="56"/>
      <c r="C73" s="56" t="s">
        <v>45</v>
      </c>
      <c r="D73" s="56"/>
    </row>
  </sheetData>
  <phoneticPr fontId="3" type="noConversion"/>
  <printOptions gridLines="1"/>
  <pageMargins left="0.62992125984251968" right="0.23622047244094491" top="0.15748031496062992" bottom="0.74803149606299213" header="0.31496062992125984" footer="0.31496062992125984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2021-05-04T13:46:28Z</cp:lastPrinted>
  <dcterms:created xsi:type="dcterms:W3CDTF">2010-01-03T01:14:33Z</dcterms:created>
  <dcterms:modified xsi:type="dcterms:W3CDTF">2021-07-22T23:59:35Z</dcterms:modified>
</cp:coreProperties>
</file>